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<sst xmlns="http://schemas.openxmlformats.org/spreadsheetml/2006/main" count="68" uniqueCount="68">
  <si>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</si>
  <si>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</si>
  <si>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</si>
  <si>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</si>
  <si>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</si>
  <si>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</si>
  <si>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</si>
  <si>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</si>
  <si>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</si>
  <si>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</si>
  <si>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</si>
  <si>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</si>
  <si>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</si>
  <si>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</si>
  <si>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</si>
  <si>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ВСЕГО ДОХОДОВ</t>
  </si>
  <si>
    <t>Налоговые доходы</t>
  </si>
  <si>
    <t>Налог на имущество физических лиц</t>
  </si>
  <si>
    <t xml:space="preserve">106 01030 10 0000 110 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</si>
  <si>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</si>
  <si>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</si>
  <si>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</si>
  <si>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</si>
  <si>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Субвенции бюджетам поселений на выполнение передаваемых полномочий субъектов Российской федерации.</t>
  </si>
  <si>
    <t>103 00000 00 0000 000</t>
  </si>
  <si>
    <t>Дотации бюджетам поселений на выравнивание бюджетной обеспеченности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</si>
  <si>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</si>
  <si>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</si>
  <si>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</si>
  <si>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</si>
  <si>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</si>
  <si>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Доходы от использования имущества, находящегося в государственной и  муниципальной собственности.</t>
  </si>
  <si>
    <t xml:space="preserve">Исполнение доходной части бюджета муниципального образования 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</si>
  <si>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</si>
  <si>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000 00000 00 000 000</t>
  </si>
  <si>
    <t>% исполнения</t>
  </si>
  <si>
    <t xml:space="preserve">   </t>
  </si>
  <si>
    <t>Налоги на товары (работы,услуги), реализуемые на территории Российской Федерации</t>
  </si>
  <si>
    <t>103 02231 01 0000 110</t>
  </si>
  <si>
    <t>103 02241 01 0000 110</t>
  </si>
  <si>
    <t>103 02251 01 0000 110</t>
  </si>
  <si>
    <t>Безвозмездные по от других бюджетов бюджетной системы Российской Федерации</t>
  </si>
  <si>
    <t>2 02 00000 00 0000 150</t>
  </si>
  <si>
    <t>2 02 15001 10 0000 150</t>
  </si>
  <si>
    <t>2 02 30000 00 0000 150</t>
  </si>
  <si>
    <t>2 02 35118 10 0000 150</t>
  </si>
  <si>
    <t>2 02 30024 10 0000 150</t>
  </si>
  <si>
    <t>Субвенции бюджетам бюджетной системы Российской Федерации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</si>
  <si>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</si>
  <si>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(тыс.руб)</t>
  </si>
  <si>
    <t>Дотации бюджетам бюджетной системы Российской Федерации</t>
  </si>
  <si>
    <t>2 02 10000 00 0000 150</t>
  </si>
  <si>
    <t>Отклонение(+,-)</t>
  </si>
  <si>
    <t>Прочие неналоговые доходы</t>
  </si>
  <si>
    <t>Инициативные платежи зачисляемые в бюджеты сельских поселений</t>
  </si>
  <si>
    <t>117 15030 10 0000 150</t>
  </si>
  <si>
    <t>117 00000 00 0000 000</t>
  </si>
  <si>
    <t>2 02 20000 00 0000 150</t>
  </si>
  <si>
    <t>2 02 29999 10 0000 150</t>
  </si>
  <si>
    <t>Субсидии бюджетам бюджетной системы РФ (междюбжетные субсидии)</t>
  </si>
  <si>
    <t>Прочие субсидии бюджетам сельских поселений</t>
  </si>
  <si>
    <t>101 02000 01 0000 110</t>
  </si>
  <si>
    <t>106 06000 00 0000 110</t>
  </si>
  <si>
    <t>Прочие дотации бюджетам сельских поселений</t>
  </si>
  <si>
    <t xml:space="preserve">2 02 19999 10 0000 150 </t>
  </si>
  <si>
    <t>Бюджетные назначения на 2023г.</t>
  </si>
  <si>
    <t xml:space="preserve"> «Айрюмовское сельское поселение» за  март 2023 год (нарастающим итогом с начала года)</t>
  </si>
  <si>
    <t>Исполнение бюджетных назначений за март 2023г.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</si>
</sst>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"/>
  </numFmts>
  <fonts count="5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170" fontId="10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170" fontId="4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171" fontId="4" fillId="0" borderId="10" xfId="0" applyNumberFormat="1" applyFont="1" applyBorder="1" applyAlignment="1">
      <alignment horizontal="center" vertical="top" wrapText="1"/>
    </xf>
    <xf numFmtId="170" fontId="0" fillId="0" borderId="0" xfId="0" applyNumberFormat="1" applyAlignment="1">
      <alignment wrapText="1"/>
    </xf>
    <xf numFmtId="170" fontId="3" fillId="0" borderId="0" xfId="0" applyNumberFormat="1" applyFont="1" applyAlignment="1">
      <alignment horizontal="center"/>
    </xf>
    <xf numFmtId="170" fontId="0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10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170" fontId="4" fillId="0" borderId="10" xfId="0" applyNumberFormat="1" applyFont="1" applyBorder="1" applyAlignment="1">
      <alignment horizontal="center" vertical="top" wrapText="1"/>
    </xf>
    <xf numFmtId="170" fontId="4" fillId="0" borderId="11" xfId="0" applyNumberFormat="1" applyFont="1" applyBorder="1" applyAlignment="1">
      <alignment horizontal="center" vertical="top" wrapText="1"/>
    </xf>
    <xf numFmtId="170" fontId="4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36" zoomScaleNormal="136" zoomScalePageLayoutView="0" workbookViewId="0" topLeftCell="A41">
      <selection activeCell="D16" sqref="D16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5" width="14.25390625" style="0" customWidth="1"/>
    <col min="6" max="6" width="14.25390625" style="39" customWidth="1"/>
    <col min="7" max="7" width="19.875" style="0" customWidth="1"/>
    <col min="8" max="8" width="16.75390625" style="0" customWidth="1"/>
  </cols>
  <sheetData>
    <row r="1" spans="2:6" ht="12.75" customHeight="1">
      <c r="B1" s="43" t="s">
        <v>36</v>
      </c>
      <c r="C1" s="43"/>
      <c r="D1" s="50"/>
      <c r="E1" s="50"/>
      <c r="F1" s="50"/>
    </row>
    <row r="2" spans="2:6" ht="12.75" customHeight="1">
      <c r="B2" s="43"/>
      <c r="C2" s="43"/>
      <c r="D2" s="50"/>
      <c r="E2" s="50"/>
      <c r="F2" s="50"/>
    </row>
    <row r="3" spans="2:6" ht="12.75" customHeight="1">
      <c r="B3" s="43"/>
      <c r="C3" s="43"/>
      <c r="D3" s="50"/>
      <c r="E3" s="50"/>
      <c r="F3" s="50"/>
    </row>
    <row r="4" spans="2:6" ht="12.75" customHeight="1">
      <c r="B4" s="43"/>
      <c r="C4" s="43"/>
      <c r="D4" s="50"/>
      <c r="E4" s="50"/>
      <c r="F4" s="50"/>
    </row>
    <row r="5" spans="2:6" ht="12.75" customHeight="1">
      <c r="B5" s="43"/>
      <c r="C5" s="43"/>
      <c r="D5" s="50"/>
      <c r="E5" s="50"/>
      <c r="F5" s="50"/>
    </row>
    <row r="6" spans="2:6" ht="12.75" customHeight="1">
      <c r="B6" s="43"/>
      <c r="C6" s="43"/>
      <c r="D6" s="7"/>
      <c r="E6" s="7"/>
      <c r="F6" s="34"/>
    </row>
    <row r="7" spans="2:6" ht="12.75" customHeight="1">
      <c r="B7" s="43"/>
      <c r="C7" s="43"/>
      <c r="D7" s="7"/>
      <c r="E7" s="7"/>
      <c r="F7" s="34"/>
    </row>
    <row r="8" spans="2:6" ht="12.75" customHeight="1">
      <c r="B8" s="43"/>
      <c r="C8" s="43"/>
      <c r="D8" s="7"/>
      <c r="E8" s="7"/>
      <c r="F8" s="34"/>
    </row>
    <row r="9" spans="1:6" ht="15.75">
      <c r="A9" s="8"/>
      <c r="B9" s="9" t="s">
        <v>32</v>
      </c>
      <c r="C9" s="9"/>
      <c r="D9" s="9"/>
      <c r="E9" s="9"/>
      <c r="F9" s="35"/>
    </row>
    <row r="10" spans="1:6" ht="15.75">
      <c r="A10" s="8"/>
      <c r="B10" s="9" t="s">
        <v>66</v>
      </c>
      <c r="C10" s="9"/>
      <c r="D10" s="9"/>
      <c r="E10" s="9"/>
      <c r="F10" s="35"/>
    </row>
    <row r="11" spans="1:6" ht="15">
      <c r="A11" s="8"/>
      <c r="B11" s="8"/>
      <c r="C11" s="8"/>
      <c r="D11" s="8"/>
      <c r="E11" s="8"/>
      <c r="F11" s="36" t="s">
        <v>49</v>
      </c>
    </row>
    <row r="12" spans="1:7" ht="52.5" customHeight="1">
      <c r="A12" s="25" t="s">
        <v>33</v>
      </c>
      <c r="B12" s="26" t="s">
        <v>0</v>
      </c>
      <c r="C12" s="12" t="s">
        <v>65</v>
      </c>
      <c r="D12" s="12" t="s">
        <v>67</v>
      </c>
      <c r="E12" s="12" t="s">
        <v>52</v>
      </c>
      <c r="F12" s="24" t="s">
        <v>35</v>
      </c>
      <c r="G12" s="1"/>
    </row>
    <row r="13" spans="1:7" ht="33" customHeight="1">
      <c r="A13" s="27" t="s">
        <v>34</v>
      </c>
      <c r="B13" s="28" t="s">
        <v>2</v>
      </c>
      <c r="C13" s="15">
        <f>C14+C29</f>
        <v>14075.599999999999</v>
      </c>
      <c r="D13" s="15">
        <f>D14+D29</f>
        <v>2513</v>
      </c>
      <c r="E13" s="15">
        <f>D13-C13</f>
        <v>-11562.599999999999</v>
      </c>
      <c r="F13" s="24">
        <f>D13/C13*100</f>
        <v>17.85359061070221</v>
      </c>
      <c r="G13" s="2"/>
    </row>
    <row r="14" spans="1:7" ht="19.5" customHeight="1">
      <c r="A14" s="27" t="s">
        <v>1</v>
      </c>
      <c r="B14" s="28" t="s">
        <v>16</v>
      </c>
      <c r="C14" s="15">
        <f>C15+C17+C22+C24+C27</f>
        <v>14057.599999999999</v>
      </c>
      <c r="D14" s="15">
        <f>D15+D17+D22+D24+D27</f>
        <v>2508.5</v>
      </c>
      <c r="E14" s="12">
        <f>D14-C14</f>
        <v>-11549.099999999999</v>
      </c>
      <c r="F14" s="24">
        <f aca="true" t="shared" si="0" ref="F14:F32">D14/C14*100</f>
        <v>17.84444001821079</v>
      </c>
      <c r="G14" s="2"/>
    </row>
    <row r="15" spans="1:7" ht="18.75" customHeight="1">
      <c r="A15" s="27" t="s">
        <v>3</v>
      </c>
      <c r="B15" s="28" t="s">
        <v>4</v>
      </c>
      <c r="C15" s="17">
        <f>C16</f>
        <v>7270</v>
      </c>
      <c r="D15" s="16">
        <f>$D$16</f>
        <v>1012.6</v>
      </c>
      <c r="E15" s="17">
        <f>D15-C15</f>
        <v>-6257.4</v>
      </c>
      <c r="F15" s="24">
        <f t="shared" si="0"/>
        <v>13.928473177441541</v>
      </c>
      <c r="G15" s="3"/>
    </row>
    <row r="16" spans="1:7" ht="19.5" customHeight="1">
      <c r="A16" s="23" t="s">
        <v>61</v>
      </c>
      <c r="B16" s="29" t="s">
        <v>5</v>
      </c>
      <c r="C16" s="16">
        <v>7270</v>
      </c>
      <c r="D16" s="16">
        <v>1012.6</v>
      </c>
      <c r="E16" s="16">
        <f>D16-C16</f>
        <v>-6257.4</v>
      </c>
      <c r="F16" s="24">
        <f t="shared" si="0"/>
        <v>13.928473177441541</v>
      </c>
      <c r="G16" s="1"/>
    </row>
    <row r="17" spans="1:7" ht="45.75" customHeight="1">
      <c r="A17" s="23" t="s">
        <v>24</v>
      </c>
      <c r="B17" s="30" t="s">
        <v>37</v>
      </c>
      <c r="C17" s="17">
        <f>C18+C19+C20+C21</f>
        <v>1520.5</v>
      </c>
      <c r="D17" s="17">
        <f>D18+D19+D20+D21</f>
        <v>325.40000000000003</v>
      </c>
      <c r="E17" s="14">
        <f>E18+E19+E20+E21</f>
        <v>-1195.1</v>
      </c>
      <c r="F17" s="24">
        <f t="shared" si="0"/>
        <v>21.40085498191385</v>
      </c>
      <c r="G17" s="1"/>
    </row>
    <row r="18" spans="1:7" ht="30" customHeight="1">
      <c r="A18" s="23" t="s">
        <v>38</v>
      </c>
      <c r="B18" s="29" t="s">
        <v>26</v>
      </c>
      <c r="C18" s="16">
        <v>680.3</v>
      </c>
      <c r="D18" s="16">
        <v>167.3</v>
      </c>
      <c r="E18" s="13">
        <f>D18-C18</f>
        <v>-513</v>
      </c>
      <c r="F18" s="24">
        <f t="shared" si="0"/>
        <v>24.59209172423931</v>
      </c>
      <c r="G18" s="1"/>
    </row>
    <row r="19" spans="1:7" ht="24" customHeight="1">
      <c r="A19" s="23" t="s">
        <v>39</v>
      </c>
      <c r="B19" s="29" t="s">
        <v>27</v>
      </c>
      <c r="C19" s="16">
        <v>3.8</v>
      </c>
      <c r="D19" s="16">
        <v>0.7</v>
      </c>
      <c r="E19" s="13">
        <f>D19-C19</f>
        <v>-3.0999999999999996</v>
      </c>
      <c r="F19" s="24">
        <f t="shared" si="0"/>
        <v>18.421052631578945</v>
      </c>
      <c r="G19" s="1"/>
    </row>
    <row r="20" spans="1:7" ht="32.25" customHeight="1">
      <c r="A20" s="23" t="s">
        <v>40</v>
      </c>
      <c r="B20" s="29" t="s">
        <v>28</v>
      </c>
      <c r="C20" s="16">
        <v>920.7</v>
      </c>
      <c r="D20" s="16">
        <v>178.8</v>
      </c>
      <c r="E20" s="13">
        <f>D20-C20</f>
        <v>-741.9000000000001</v>
      </c>
      <c r="F20" s="24">
        <f t="shared" si="0"/>
        <v>19.42000651678071</v>
      </c>
      <c r="G20" s="1"/>
    </row>
    <row r="21" spans="1:7" ht="35.25" customHeight="1">
      <c r="A21" s="23" t="s">
        <v>29</v>
      </c>
      <c r="B21" s="29" t="s">
        <v>30</v>
      </c>
      <c r="C21" s="16">
        <v>-84.3</v>
      </c>
      <c r="D21" s="16">
        <v>-21.4</v>
      </c>
      <c r="E21" s="16">
        <f>D21-C21</f>
        <v>62.9</v>
      </c>
      <c r="F21" s="24">
        <f t="shared" si="0"/>
        <v>25.38552787663108</v>
      </c>
      <c r="G21" s="1"/>
    </row>
    <row r="22" spans="1:7" ht="18.75" customHeight="1">
      <c r="A22" s="27" t="s">
        <v>6</v>
      </c>
      <c r="B22" s="28" t="s">
        <v>7</v>
      </c>
      <c r="C22" s="14">
        <f>C23</f>
        <v>2479.8</v>
      </c>
      <c r="D22" s="16">
        <f>$D$23</f>
        <v>1039</v>
      </c>
      <c r="E22" s="14">
        <f>E23</f>
        <v>-1440.8000000000002</v>
      </c>
      <c r="F22" s="24">
        <f t="shared" si="0"/>
        <v>41.89854020485523</v>
      </c>
      <c r="G22" s="2"/>
    </row>
    <row r="23" spans="1:7" ht="19.5" customHeight="1">
      <c r="A23" s="23" t="s">
        <v>8</v>
      </c>
      <c r="B23" s="18" t="s">
        <v>9</v>
      </c>
      <c r="C23" s="13">
        <v>2479.8</v>
      </c>
      <c r="D23" s="16">
        <v>1039</v>
      </c>
      <c r="E23" s="13">
        <f>D23-C23</f>
        <v>-1440.8000000000002</v>
      </c>
      <c r="F23" s="24">
        <f t="shared" si="0"/>
        <v>41.89854020485523</v>
      </c>
      <c r="G23" s="1"/>
    </row>
    <row r="24" spans="1:7" ht="16.5" customHeight="1">
      <c r="A24" s="27" t="s">
        <v>10</v>
      </c>
      <c r="B24" s="28" t="s">
        <v>11</v>
      </c>
      <c r="C24" s="14">
        <f>C25+C26</f>
        <v>2787.3</v>
      </c>
      <c r="D24" s="17">
        <f>D25+D26</f>
        <v>131.5</v>
      </c>
      <c r="E24" s="14">
        <f>E25+E26</f>
        <v>-2655.8</v>
      </c>
      <c r="F24" s="24">
        <f t="shared" si="0"/>
        <v>4.717827288056542</v>
      </c>
      <c r="G24" s="2"/>
    </row>
    <row r="25" spans="1:7" ht="16.5" customHeight="1">
      <c r="A25" s="23" t="s">
        <v>18</v>
      </c>
      <c r="B25" s="31" t="s">
        <v>17</v>
      </c>
      <c r="C25" s="16">
        <v>200.3</v>
      </c>
      <c r="D25" s="16">
        <v>19.4</v>
      </c>
      <c r="E25" s="13">
        <f>D25-C25</f>
        <v>-180.9</v>
      </c>
      <c r="F25" s="24">
        <f t="shared" si="0"/>
        <v>9.685471792311532</v>
      </c>
      <c r="G25" s="2"/>
    </row>
    <row r="26" spans="1:7" ht="13.5" customHeight="1">
      <c r="A26" s="23" t="s">
        <v>62</v>
      </c>
      <c r="B26" s="29" t="s">
        <v>19</v>
      </c>
      <c r="C26" s="16">
        <v>2587</v>
      </c>
      <c r="D26" s="16">
        <v>112.1</v>
      </c>
      <c r="E26" s="13">
        <f>D26-C26</f>
        <v>-2474.9</v>
      </c>
      <c r="F26" s="24">
        <f>D26/C26*100</f>
        <v>4.333204483958253</v>
      </c>
      <c r="G26" s="1"/>
    </row>
    <row r="27" spans="1:7" ht="14.25" customHeight="1" hidden="1">
      <c r="A27" s="27"/>
      <c r="C27" s="12"/>
      <c r="D27" s="15"/>
      <c r="E27" s="12"/>
      <c r="F27" s="24"/>
      <c r="G27" s="1"/>
    </row>
    <row r="28" spans="1:7" ht="38.25" customHeight="1" hidden="1">
      <c r="A28" s="23"/>
      <c r="C28" s="13"/>
      <c r="D28" s="16"/>
      <c r="E28" s="13"/>
      <c r="F28" s="24"/>
      <c r="G28" s="2"/>
    </row>
    <row r="29" spans="1:7" ht="30" customHeight="1">
      <c r="A29" s="23"/>
      <c r="B29" s="30" t="s">
        <v>20</v>
      </c>
      <c r="C29" s="24">
        <f>C30+C35</f>
        <v>18</v>
      </c>
      <c r="D29" s="24">
        <f>D30+D35</f>
        <v>4.5</v>
      </c>
      <c r="E29" s="24">
        <f>E30+E35</f>
        <v>-13.5</v>
      </c>
      <c r="F29" s="24">
        <f>D29/C29*100</f>
        <v>25</v>
      </c>
      <c r="G29" s="1"/>
    </row>
    <row r="30" spans="1:7" ht="48.75" customHeight="1">
      <c r="A30" s="27" t="s">
        <v>12</v>
      </c>
      <c r="B30" s="27" t="s">
        <v>31</v>
      </c>
      <c r="C30" s="24">
        <f>C31+C32</f>
        <v>18</v>
      </c>
      <c r="D30" s="15">
        <f>D31+D32</f>
        <v>4.5</v>
      </c>
      <c r="E30" s="12">
        <f>D30-C30</f>
        <v>-13.5</v>
      </c>
      <c r="F30" s="24">
        <f t="shared" si="0"/>
        <v>25</v>
      </c>
      <c r="G30" s="4"/>
    </row>
    <row r="31" spans="1:7" ht="53.25" customHeight="1" hidden="1">
      <c r="A31" s="23"/>
      <c r="B31" s="23"/>
      <c r="C31" s="19"/>
      <c r="D31" s="16"/>
      <c r="E31" s="13"/>
      <c r="F31" s="19"/>
      <c r="G31" s="4"/>
    </row>
    <row r="32" spans="1:8" ht="38.25">
      <c r="A32" s="18" t="s">
        <v>21</v>
      </c>
      <c r="B32" s="18" t="s">
        <v>22</v>
      </c>
      <c r="C32" s="19">
        <v>18</v>
      </c>
      <c r="D32" s="16">
        <v>4.5</v>
      </c>
      <c r="E32" s="13">
        <f>D32-C32</f>
        <v>-13.5</v>
      </c>
      <c r="F32" s="19">
        <f t="shared" si="0"/>
        <v>25</v>
      </c>
      <c r="G32" s="1"/>
      <c r="H32" s="6"/>
    </row>
    <row r="33" spans="1:8" ht="18.75" hidden="1">
      <c r="A33" s="20"/>
      <c r="B33" s="20"/>
      <c r="C33" s="24"/>
      <c r="D33" s="15"/>
      <c r="E33" s="12"/>
      <c r="F33" s="24"/>
      <c r="G33" s="1"/>
      <c r="H33" s="6"/>
    </row>
    <row r="34" spans="1:8" ht="18.75" hidden="1">
      <c r="A34" s="18"/>
      <c r="B34" s="18"/>
      <c r="C34" s="19"/>
      <c r="D34" s="16"/>
      <c r="E34" s="13"/>
      <c r="F34" s="19"/>
      <c r="G34" s="1"/>
      <c r="H34" s="6"/>
    </row>
    <row r="35" spans="1:8" ht="18.75">
      <c r="A35" s="20" t="s">
        <v>56</v>
      </c>
      <c r="B35" s="30" t="s">
        <v>53</v>
      </c>
      <c r="C35" s="24">
        <f>C36</f>
        <v>0</v>
      </c>
      <c r="D35" s="24">
        <f>D36</f>
        <v>0</v>
      </c>
      <c r="E35" s="16">
        <f>D35-C35</f>
        <v>0</v>
      </c>
      <c r="F35" s="19" t="e">
        <f>D35/C35*100</f>
        <v>#DIV/0!</v>
      </c>
      <c r="G35" s="1"/>
      <c r="H35" s="6"/>
    </row>
    <row r="36" spans="1:8" ht="25.5">
      <c r="A36" s="18" t="s">
        <v>55</v>
      </c>
      <c r="B36" s="29" t="s">
        <v>54</v>
      </c>
      <c r="C36" s="19">
        <v>0</v>
      </c>
      <c r="D36" s="16">
        <v>0</v>
      </c>
      <c r="E36" s="16">
        <f>D36-C36</f>
        <v>0</v>
      </c>
      <c r="F36" s="19" t="e">
        <f>D36/C36*100</f>
        <v>#DIV/0!</v>
      </c>
      <c r="G36" s="1"/>
      <c r="H36" s="6"/>
    </row>
    <row r="37" spans="1:7" ht="32.25" customHeight="1">
      <c r="A37" s="47" t="s">
        <v>13</v>
      </c>
      <c r="B37" s="45" t="s">
        <v>14</v>
      </c>
      <c r="C37" s="44">
        <f>$C$39</f>
        <v>946.2</v>
      </c>
      <c r="D37" s="44">
        <f>D39</f>
        <v>236.5</v>
      </c>
      <c r="E37" s="44">
        <f>E39+E45</f>
        <v>-462.90000000000003</v>
      </c>
      <c r="F37" s="51">
        <f>F39+F45</f>
        <v>49.9795181365359</v>
      </c>
      <c r="G37" s="2"/>
    </row>
    <row r="38" spans="1:7" ht="12" customHeight="1">
      <c r="A38" s="47"/>
      <c r="B38" s="45"/>
      <c r="C38" s="45"/>
      <c r="D38" s="44"/>
      <c r="E38" s="45"/>
      <c r="F38" s="51"/>
      <c r="G38" s="2"/>
    </row>
    <row r="39" spans="1:7" ht="53.25" customHeight="1">
      <c r="A39" s="27" t="s">
        <v>42</v>
      </c>
      <c r="B39" s="12" t="s">
        <v>41</v>
      </c>
      <c r="C39" s="15">
        <f>C40+C45+C43</f>
        <v>946.2</v>
      </c>
      <c r="D39" s="15">
        <f>D40+D45+D43</f>
        <v>236.5</v>
      </c>
      <c r="E39" s="12">
        <f>D39-C39</f>
        <v>-709.7</v>
      </c>
      <c r="F39" s="24">
        <f aca="true" t="shared" si="1" ref="F39:F47">D39/C39*100</f>
        <v>24.99471570492496</v>
      </c>
      <c r="G39" s="2"/>
    </row>
    <row r="40" spans="1:7" ht="27" customHeight="1">
      <c r="A40" s="22" t="s">
        <v>51</v>
      </c>
      <c r="B40" s="21" t="s">
        <v>50</v>
      </c>
      <c r="C40" s="15">
        <f>C41+C42</f>
        <v>617.2</v>
      </c>
      <c r="D40" s="15">
        <f>D41+D42</f>
        <v>154.3</v>
      </c>
      <c r="E40" s="12">
        <f>E41+E42</f>
        <v>462.90000000000003</v>
      </c>
      <c r="F40" s="24">
        <f>D40/C40*100</f>
        <v>25</v>
      </c>
      <c r="G40" s="2"/>
    </row>
    <row r="41" spans="1:7" ht="45" customHeight="1">
      <c r="A41" s="40" t="s">
        <v>43</v>
      </c>
      <c r="B41" s="13" t="s">
        <v>25</v>
      </c>
      <c r="C41" s="16">
        <v>617.2</v>
      </c>
      <c r="D41" s="16">
        <v>154.3</v>
      </c>
      <c r="E41" s="13">
        <f>C41-D41</f>
        <v>462.90000000000003</v>
      </c>
      <c r="F41" s="24">
        <f t="shared" si="1"/>
        <v>25</v>
      </c>
      <c r="G41" s="2"/>
    </row>
    <row r="42" spans="1:7" ht="45" customHeight="1">
      <c r="A42" s="23" t="s">
        <v>64</v>
      </c>
      <c r="B42" s="13" t="s">
        <v>63</v>
      </c>
      <c r="C42" s="16">
        <v>0</v>
      </c>
      <c r="D42" s="16">
        <v>0</v>
      </c>
      <c r="E42" s="13">
        <f>C42-D42</f>
        <v>0</v>
      </c>
      <c r="F42" s="24" t="e">
        <f>D42/C42*100</f>
        <v>#DIV/0!</v>
      </c>
      <c r="G42" s="2"/>
    </row>
    <row r="43" spans="1:7" ht="45" customHeight="1">
      <c r="A43" s="27" t="s">
        <v>57</v>
      </c>
      <c r="B43" s="12" t="s">
        <v>59</v>
      </c>
      <c r="C43" s="15">
        <f>C44</f>
        <v>0</v>
      </c>
      <c r="D43" s="15">
        <f>D44</f>
        <v>0</v>
      </c>
      <c r="E43" s="15">
        <f>E44</f>
        <v>0</v>
      </c>
      <c r="F43" s="24" t="e">
        <f t="shared" si="1"/>
        <v>#DIV/0!</v>
      </c>
      <c r="G43" s="2"/>
    </row>
    <row r="44" spans="1:7" ht="45" customHeight="1">
      <c r="A44" s="23" t="s">
        <v>58</v>
      </c>
      <c r="B44" s="13" t="s">
        <v>60</v>
      </c>
      <c r="C44" s="16">
        <v>0</v>
      </c>
      <c r="D44" s="16">
        <v>0</v>
      </c>
      <c r="E44" s="13">
        <f>C44-D44</f>
        <v>0</v>
      </c>
      <c r="F44" s="24" t="e">
        <f t="shared" si="1"/>
        <v>#DIV/0!</v>
      </c>
      <c r="G44" s="2"/>
    </row>
    <row r="45" spans="1:7" ht="41.25" customHeight="1">
      <c r="A45" s="27" t="s">
        <v>44</v>
      </c>
      <c r="B45" s="12" t="s">
        <v>47</v>
      </c>
      <c r="C45" s="15">
        <f>C46+C47</f>
        <v>329</v>
      </c>
      <c r="D45" s="15">
        <f>D46+D47</f>
        <v>82.2</v>
      </c>
      <c r="E45" s="12">
        <f>E46+E47</f>
        <v>246.8</v>
      </c>
      <c r="F45" s="24">
        <f t="shared" si="1"/>
        <v>24.98480243161094</v>
      </c>
      <c r="G45" s="2"/>
    </row>
    <row r="46" spans="1:7" ht="57.75" customHeight="1">
      <c r="A46" s="23" t="s">
        <v>45</v>
      </c>
      <c r="B46" s="13" t="s">
        <v>48</v>
      </c>
      <c r="C46" s="16">
        <v>296</v>
      </c>
      <c r="D46" s="16">
        <v>74</v>
      </c>
      <c r="E46" s="16">
        <f>C46-D46</f>
        <v>222</v>
      </c>
      <c r="F46" s="24">
        <f t="shared" si="1"/>
        <v>25</v>
      </c>
      <c r="G46" s="5"/>
    </row>
    <row r="47" spans="1:7" ht="18" customHeight="1">
      <c r="A47" s="48" t="s">
        <v>46</v>
      </c>
      <c r="B47" s="49" t="s">
        <v>23</v>
      </c>
      <c r="C47" s="46">
        <v>33</v>
      </c>
      <c r="D47" s="46">
        <v>8.2</v>
      </c>
      <c r="E47" s="46">
        <f>C47-D47</f>
        <v>24.8</v>
      </c>
      <c r="F47" s="52">
        <f t="shared" si="1"/>
        <v>24.848484848484848</v>
      </c>
      <c r="G47" s="5"/>
    </row>
    <row r="48" spans="1:7" ht="50.25" customHeight="1">
      <c r="A48" s="48"/>
      <c r="B48" s="49"/>
      <c r="C48" s="46"/>
      <c r="D48" s="46"/>
      <c r="E48" s="46"/>
      <c r="F48" s="53"/>
      <c r="G48" s="5"/>
    </row>
    <row r="49" spans="1:7" ht="18.75">
      <c r="A49" s="32"/>
      <c r="B49" s="12" t="s">
        <v>15</v>
      </c>
      <c r="C49" s="33">
        <f>C37+C13</f>
        <v>15021.8</v>
      </c>
      <c r="D49" s="15">
        <f>D13+D37</f>
        <v>2749.5</v>
      </c>
      <c r="E49" s="12">
        <f>D49-C49</f>
        <v>-12272.3</v>
      </c>
      <c r="F49" s="24">
        <f>D49/C49*100</f>
        <v>18.303399060032753</v>
      </c>
      <c r="G49" s="2"/>
    </row>
    <row r="50" spans="1:6" ht="15.75">
      <c r="A50" s="10"/>
      <c r="B50" s="8"/>
      <c r="C50" s="8"/>
      <c r="D50" s="8"/>
      <c r="E50" s="8"/>
      <c r="F50" s="37"/>
    </row>
    <row r="51" spans="1:6" ht="15.75">
      <c r="A51" s="10"/>
      <c r="B51" s="8"/>
      <c r="C51" s="8"/>
      <c r="D51" s="8"/>
      <c r="E51" s="8"/>
      <c r="F51" s="37"/>
    </row>
    <row r="52" spans="1:6" ht="15.75">
      <c r="A52" s="41"/>
      <c r="B52" s="42"/>
      <c r="C52" s="42"/>
      <c r="D52" s="11"/>
      <c r="E52" s="11"/>
      <c r="F52" s="38"/>
    </row>
    <row r="53" spans="1:6" ht="15.75">
      <c r="A53" s="10"/>
      <c r="B53" s="8"/>
      <c r="C53" s="8"/>
      <c r="D53" s="8"/>
      <c r="E53" s="8"/>
      <c r="F53" s="37"/>
    </row>
  </sheetData>
  <sheetProtection/>
  <mergeCells count="15">
    <mergeCell ref="E47:E48"/>
    <mergeCell ref="D47:D48"/>
    <mergeCell ref="D1:F5"/>
    <mergeCell ref="D37:D38"/>
    <mergeCell ref="E37:E38"/>
    <mergeCell ref="F37:F38"/>
    <mergeCell ref="F47:F48"/>
    <mergeCell ref="A52:C52"/>
    <mergeCell ref="B1:C8"/>
    <mergeCell ref="C37:C38"/>
    <mergeCell ref="C47:C48"/>
    <mergeCell ref="A37:A38"/>
    <mergeCell ref="B37:B38"/>
    <mergeCell ref="A47:A48"/>
    <mergeCell ref="B47:B48"/>
  </mergeCells>
  <printOptions/>
  <pageMargins left="0.75" right="0.2" top="0.2" bottom="0.23" header="0.2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support</cp:lastModifiedBy>
  <cp:lastPrinted>2019-10-08T05:57:35Z</cp:lastPrinted>
  <dcterms:created xsi:type="dcterms:W3CDTF">2010-08-12T06:23:17Z</dcterms:created>
  <dcterms:modified xsi:type="dcterms:W3CDTF">2023-04-07T06:08:07Z</dcterms:modified>
  <cp:category/>
  <cp:version/>
  <cp:contentType/>
  <cp:contentStatus/>
</cp:coreProperties>
</file>